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0" sheetId="3" r:id="rId1"/>
    <sheet name="среднегодовая по инообластным" sheetId="4" r:id="rId2"/>
  </sheets>
  <externalReferences>
    <externalReference r:id="rId3"/>
  </externalReferences>
  <definedNames>
    <definedName name="_xlnm.Print_Area" localSheetId="0">'среднегодовая 2020'!$A$1:$E$44</definedName>
  </definedNames>
  <calcPr calcId="144525"/>
</workbook>
</file>

<file path=xl/calcChain.xml><?xml version="1.0" encoding="utf-8"?>
<calcChain xmlns="http://schemas.openxmlformats.org/spreadsheetml/2006/main">
  <c r="D10" i="3" l="1"/>
  <c r="C10" i="3"/>
  <c r="D22" i="3" l="1"/>
  <c r="D21" i="3"/>
  <c r="D20" i="3"/>
  <c r="D18" i="3"/>
  <c r="D16" i="3"/>
  <c r="D17" i="3"/>
  <c r="D24" i="3"/>
  <c r="D33" i="3" l="1"/>
  <c r="D12" i="3"/>
  <c r="D28" i="3"/>
  <c r="D19" i="4" l="1"/>
  <c r="D11" i="4"/>
  <c r="D24" i="4"/>
  <c r="C28" i="4" l="1"/>
  <c r="A43" i="3"/>
  <c r="C37" i="3" l="1"/>
</calcChain>
</file>

<file path=xl/sharedStrings.xml><?xml version="1.0" encoding="utf-8"?>
<sst xmlns="http://schemas.openxmlformats.org/spreadsheetml/2006/main" count="67" uniqueCount="37">
  <si>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</si>
  <si>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</si>
  <si>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</si>
  <si>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</si>
  <si>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</si>
  <si>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</si>
  <si>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</si>
  <si>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</si>
  <si>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</si>
  <si>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</si>
  <si>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</si>
  <si>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</si>
  <si>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</si>
  <si>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</si>
  <si>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</si>
  <si>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</si>
  <si>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</si>
  <si>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</si>
  <si>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</si>
  <si>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</si>
  <si>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</si>
  <si>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</si>
  <si>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</si>
  <si>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</si>
  <si>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</si>
  <si>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</si>
  <si>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</si>
  <si>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</si>
  <si>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</si>
  <si>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12/ 65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</si>
  <si>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</si>
  <si>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Доавансирование по постановлению Правительства РФ от 03.04.2020 № 432</t>
  </si>
  <si>
    <t>-</t>
  </si>
  <si>
    <t>от "24" декабря 2020 г. № 18</t>
  </si>
  <si>
    <t xml:space="preserve">Приложение № 3 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</si>
  <si>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2020 года (с 01.12.2020)</t>
  </si>
  <si>
    <t>1 974/ 8 805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</si>
</sst>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7" fillId="2" borderId="1" xfId="5" applyNumberFormat="1" applyFont="1" applyFill="1" applyBorder="1" applyAlignment="1">
      <alignment horizontal="center"/>
    </xf>
    <xf numFmtId="0" fontId="11" fillId="0" borderId="0" xfId="0" applyFont="1" applyFill="1"/>
    <xf numFmtId="3" fontId="9" fillId="0" borderId="0" xfId="0" applyNumberFormat="1" applyFont="1"/>
    <xf numFmtId="164" fontId="9" fillId="0" borderId="0" xfId="0" applyNumberFormat="1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2" borderId="10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108">
          <cell r="D108">
            <v>21326527</v>
          </cell>
          <cell r="F108">
            <v>11610346</v>
          </cell>
          <cell r="I108">
            <v>7011959</v>
          </cell>
          <cell r="K108">
            <v>120353</v>
          </cell>
          <cell r="M108">
            <v>43516</v>
          </cell>
          <cell r="S108">
            <v>1396</v>
          </cell>
          <cell r="U108">
            <v>37380395</v>
          </cell>
          <cell r="Z108">
            <v>2262443</v>
          </cell>
        </row>
        <row r="110">
          <cell r="R110">
            <v>214844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topLeftCell="A16" zoomScaleNormal="100" zoomScaleSheetLayoutView="100" workbookViewId="0">
      <selection activeCell="C36" sqref="C36:D3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42" t="s">
        <v>34</v>
      </c>
      <c r="E1" s="42"/>
    </row>
    <row r="2" spans="1:13" x14ac:dyDescent="0.25">
      <c r="C2" s="42" t="s">
        <v>10</v>
      </c>
      <c r="D2" s="42"/>
      <c r="E2" s="42"/>
    </row>
    <row r="3" spans="1:13" x14ac:dyDescent="0.25">
      <c r="C3" s="42" t="s">
        <v>33</v>
      </c>
      <c r="D3" s="42"/>
      <c r="E3" s="42"/>
    </row>
    <row r="5" spans="1:13" ht="65.25" customHeight="1" x14ac:dyDescent="0.25">
      <c r="A5" s="43" t="s">
        <v>30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f>'[1]гарантии с 01.12.2020'!$S$108</f>
        <v>1396</v>
      </c>
      <c r="D10" s="13">
        <f>'[1]гарантии с 01.12.2020'!$U$108</f>
        <v>37380395</v>
      </c>
    </row>
    <row r="11" spans="1:13" s="26" customFormat="1" ht="47.25" x14ac:dyDescent="0.25">
      <c r="B11" s="34" t="s">
        <v>31</v>
      </c>
      <c r="C11" s="20" t="s">
        <v>32</v>
      </c>
      <c r="D11" s="19">
        <v>1188243</v>
      </c>
    </row>
    <row r="12" spans="1:13" ht="15.75" x14ac:dyDescent="0.25">
      <c r="A12" s="26"/>
      <c r="B12" s="2" t="s">
        <v>0</v>
      </c>
      <c r="C12" s="11"/>
      <c r="D12" s="16">
        <f>D11+D10</f>
        <v>38568638</v>
      </c>
    </row>
    <row r="14" spans="1:13" ht="28.5" x14ac:dyDescent="0.25">
      <c r="B14" s="6" t="s">
        <v>1</v>
      </c>
      <c r="C14" s="6" t="s">
        <v>25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21</v>
      </c>
      <c r="C16" s="33">
        <v>15211</v>
      </c>
      <c r="D16" s="35">
        <f>'[1]гарантии с 01.12.2020'!$D$108</f>
        <v>21326527</v>
      </c>
    </row>
    <row r="17" spans="2:4" s="26" customFormat="1" ht="15.75" x14ac:dyDescent="0.25">
      <c r="B17" s="3" t="s">
        <v>22</v>
      </c>
      <c r="C17" s="33">
        <v>3067</v>
      </c>
      <c r="D17" s="35">
        <f>'[1]гарантии с 01.12.2020'!$F$108</f>
        <v>11610346</v>
      </c>
    </row>
    <row r="18" spans="2:4" s="26" customFormat="1" ht="31.5" x14ac:dyDescent="0.25">
      <c r="B18" s="34" t="s">
        <v>24</v>
      </c>
      <c r="C18" s="33">
        <v>1422</v>
      </c>
      <c r="D18" s="50">
        <f>'[1]гарантии с 01.12.2020'!$I$108</f>
        <v>7011959</v>
      </c>
    </row>
    <row r="19" spans="2:4" s="26" customFormat="1" ht="30.75" customHeight="1" x14ac:dyDescent="0.25">
      <c r="B19" s="34" t="s">
        <v>27</v>
      </c>
      <c r="C19" s="33">
        <v>120</v>
      </c>
      <c r="D19" s="51"/>
    </row>
    <row r="20" spans="2:4" ht="15.75" x14ac:dyDescent="0.25">
      <c r="B20" s="3" t="s">
        <v>16</v>
      </c>
      <c r="C20" s="33">
        <v>73</v>
      </c>
      <c r="D20" s="35">
        <f>'[1]гарантии с 01.12.2020'!$K$108</f>
        <v>120353</v>
      </c>
    </row>
    <row r="21" spans="2:4" s="26" customFormat="1" ht="15.75" x14ac:dyDescent="0.25">
      <c r="B21" s="3" t="s">
        <v>15</v>
      </c>
      <c r="C21" s="33">
        <v>48</v>
      </c>
      <c r="D21" s="35">
        <f>'[1]гарантии с 01.12.2020'!$M$108</f>
        <v>43516</v>
      </c>
    </row>
    <row r="22" spans="2:4" s="26" customFormat="1" ht="15.75" x14ac:dyDescent="0.25">
      <c r="B22" s="3" t="s">
        <v>17</v>
      </c>
      <c r="C22" s="33">
        <v>2833</v>
      </c>
      <c r="D22" s="35">
        <f>'[1]гарантии с 01.12.2020'!$R$110</f>
        <v>214844</v>
      </c>
    </row>
    <row r="23" spans="2:4" ht="15.75" x14ac:dyDescent="0.25">
      <c r="B23" s="3" t="s">
        <v>6</v>
      </c>
      <c r="C23" s="33">
        <v>551</v>
      </c>
      <c r="D23" s="35">
        <v>512604</v>
      </c>
    </row>
    <row r="24" spans="2:4" ht="31.5" x14ac:dyDescent="0.25">
      <c r="B24" s="25" t="s">
        <v>23</v>
      </c>
      <c r="C24" s="14" t="s">
        <v>36</v>
      </c>
      <c r="D24" s="19">
        <f>'[1]гарантии с 01.12.2020'!$Z$108</f>
        <v>2262443</v>
      </c>
    </row>
    <row r="25" spans="2:4" ht="15.75" x14ac:dyDescent="0.25">
      <c r="B25" s="25" t="s">
        <v>14</v>
      </c>
      <c r="C25" s="33">
        <v>248</v>
      </c>
      <c r="D25" s="23">
        <v>45622</v>
      </c>
    </row>
    <row r="26" spans="2:4" s="26" customFormat="1" ht="31.5" x14ac:dyDescent="0.25">
      <c r="B26" s="25" t="s">
        <v>28</v>
      </c>
      <c r="C26" s="33">
        <v>1140</v>
      </c>
      <c r="D26" s="23">
        <v>83812</v>
      </c>
    </row>
    <row r="27" spans="2:4" s="26" customFormat="1" ht="47.25" x14ac:dyDescent="0.25">
      <c r="B27" s="25" t="s">
        <v>31</v>
      </c>
      <c r="C27" s="33" t="s">
        <v>32</v>
      </c>
      <c r="D27" s="23">
        <v>1361595</v>
      </c>
    </row>
    <row r="28" spans="2:4" ht="15.75" x14ac:dyDescent="0.25">
      <c r="B28" s="2" t="s">
        <v>0</v>
      </c>
      <c r="C28" s="11"/>
      <c r="D28" s="16">
        <f>SUM(D16:D27)</f>
        <v>44593621</v>
      </c>
    </row>
    <row r="29" spans="2:4" x14ac:dyDescent="0.25">
      <c r="C29" s="38"/>
      <c r="D29" s="37"/>
    </row>
    <row r="30" spans="2:4" ht="28.5" x14ac:dyDescent="0.25">
      <c r="B30" s="5" t="s">
        <v>3</v>
      </c>
      <c r="C30" s="6" t="s">
        <v>12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21</v>
      </c>
      <c r="D32" s="13">
        <v>339930</v>
      </c>
    </row>
    <row r="33" spans="1:5" ht="15.75" x14ac:dyDescent="0.25">
      <c r="B33" s="2" t="s">
        <v>0</v>
      </c>
      <c r="C33" s="11"/>
      <c r="D33" s="15">
        <f>D32</f>
        <v>339930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4" t="s">
        <v>4</v>
      </c>
      <c r="C36" s="46" t="s">
        <v>2</v>
      </c>
      <c r="D36" s="47"/>
      <c r="E36" s="9"/>
    </row>
    <row r="37" spans="1:5" ht="16.5" thickBot="1" x14ac:dyDescent="0.3">
      <c r="B37" s="45"/>
      <c r="C37" s="48">
        <f>D12+D28+D33</f>
        <v>83502189</v>
      </c>
      <c r="D37" s="49"/>
      <c r="E37" s="21"/>
    </row>
    <row r="39" spans="1:5" s="26" customFormat="1" ht="44.25" customHeight="1" x14ac:dyDescent="0.25">
      <c r="A39" s="39" t="s">
        <v>26</v>
      </c>
      <c r="B39" s="39"/>
      <c r="C39" s="39"/>
      <c r="D39" s="39"/>
      <c r="E39" s="39"/>
    </row>
    <row r="40" spans="1:5" s="26" customFormat="1" x14ac:dyDescent="0.25"/>
    <row r="41" spans="1:5" s="26" customFormat="1" x14ac:dyDescent="0.25">
      <c r="A41" s="40" t="s">
        <v>7</v>
      </c>
      <c r="B41" s="41" t="s">
        <v>8</v>
      </c>
      <c r="C41" s="41"/>
      <c r="D41" s="41"/>
      <c r="E41" s="28"/>
    </row>
    <row r="42" spans="1:5" s="26" customFormat="1" ht="90" x14ac:dyDescent="0.25">
      <c r="A42" s="40"/>
      <c r="B42" s="31" t="s">
        <v>9</v>
      </c>
      <c r="C42" s="32" t="s">
        <v>19</v>
      </c>
      <c r="D42" s="32" t="s">
        <v>20</v>
      </c>
      <c r="E42" s="27"/>
    </row>
    <row r="43" spans="1:5" s="26" customFormat="1" x14ac:dyDescent="0.25">
      <c r="A43" s="29">
        <f>B43+C43+D43</f>
        <v>9410</v>
      </c>
      <c r="B43" s="30">
        <v>72</v>
      </c>
      <c r="C43" s="29">
        <v>413</v>
      </c>
      <c r="D43" s="29">
        <v>8925</v>
      </c>
    </row>
    <row r="44" spans="1:5" s="26" customFormat="1" x14ac:dyDescent="0.25"/>
  </sheetData>
  <mergeCells count="11">
    <mergeCell ref="A39:E39"/>
    <mergeCell ref="A41:A42"/>
    <mergeCell ref="B41:D41"/>
    <mergeCell ref="D1:E1"/>
    <mergeCell ref="C2:E2"/>
    <mergeCell ref="C3:E3"/>
    <mergeCell ref="A5:E5"/>
    <mergeCell ref="B36:B37"/>
    <mergeCell ref="C36:D36"/>
    <mergeCell ref="C37:D37"/>
    <mergeCell ref="D18:D19"/>
  </mergeCells>
  <pageMargins left="0.7" right="0.7" top="0.75" bottom="0.75" header="0.3" footer="0.3"/>
  <pageSetup paperSize="9" scale="75" orientation="portrait" r:id="rId1"/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zoomScaleNormal="100" workbookViewId="0">
      <selection activeCell="B37" sqref="B3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2" t="s">
        <v>11</v>
      </c>
      <c r="E1" s="52"/>
    </row>
    <row r="2" spans="1:13" x14ac:dyDescent="0.25">
      <c r="C2" s="52" t="s">
        <v>10</v>
      </c>
      <c r="D2" s="52"/>
      <c r="E2" s="52"/>
    </row>
    <row r="3" spans="1:13" x14ac:dyDescent="0.25">
      <c r="C3" s="52" t="s">
        <v>13</v>
      </c>
      <c r="D3" s="52"/>
      <c r="E3" s="52"/>
    </row>
    <row r="5" spans="1:13" ht="56.25" customHeight="1" x14ac:dyDescent="0.25">
      <c r="A5" s="43" t="s">
        <v>35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37</v>
      </c>
      <c r="D10" s="13">
        <v>979213</v>
      </c>
    </row>
    <row r="11" spans="1:13" ht="15.75" x14ac:dyDescent="0.25">
      <c r="B11" s="2" t="s">
        <v>0</v>
      </c>
      <c r="C11" s="11"/>
      <c r="D11" s="16">
        <f>D10</f>
        <v>979213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3">
        <v>200</v>
      </c>
      <c r="D15" s="18">
        <v>101354</v>
      </c>
    </row>
    <row r="16" spans="1:13" s="26" customFormat="1" ht="15.75" x14ac:dyDescent="0.25">
      <c r="B16" s="3" t="s">
        <v>22</v>
      </c>
      <c r="C16" s="33">
        <v>22</v>
      </c>
      <c r="D16" s="18">
        <v>18402</v>
      </c>
    </row>
    <row r="17" spans="2:5" ht="31.5" x14ac:dyDescent="0.25">
      <c r="B17" s="25" t="s">
        <v>23</v>
      </c>
      <c r="C17" s="14" t="s">
        <v>29</v>
      </c>
      <c r="D17" s="19">
        <v>16673</v>
      </c>
    </row>
    <row r="18" spans="2:5" ht="15.75" x14ac:dyDescent="0.25">
      <c r="B18" s="22" t="s">
        <v>18</v>
      </c>
      <c r="C18" s="33">
        <v>8</v>
      </c>
      <c r="D18" s="23">
        <v>7405</v>
      </c>
    </row>
    <row r="19" spans="2:5" ht="15.75" x14ac:dyDescent="0.25">
      <c r="B19" s="2" t="s">
        <v>0</v>
      </c>
      <c r="C19" s="11"/>
      <c r="D19" s="16">
        <f>SUM(D15:D18)</f>
        <v>143834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18500</v>
      </c>
    </row>
    <row r="24" spans="2:5" ht="15.75" x14ac:dyDescent="0.25">
      <c r="B24" s="2" t="s">
        <v>0</v>
      </c>
      <c r="C24" s="11"/>
      <c r="D24" s="15">
        <f>D23</f>
        <v>18500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4" t="s">
        <v>4</v>
      </c>
      <c r="C27" s="46" t="s">
        <v>2</v>
      </c>
      <c r="D27" s="47"/>
      <c r="E27" s="9"/>
    </row>
    <row r="28" spans="2:5" ht="16.5" thickBot="1" x14ac:dyDescent="0.3">
      <c r="B28" s="45"/>
      <c r="C28" s="48">
        <f>D11+D19+D24</f>
        <v>1141547</v>
      </c>
      <c r="D28" s="49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2021-01-18T07:20:39Z</cp:lastPrinted>
  <dcterms:created xsi:type="dcterms:W3CDTF">2013-02-07T03:49:39Z</dcterms:created>
  <dcterms:modified xsi:type="dcterms:W3CDTF">2021-01-18T23:20:36Z</dcterms:modified>
</cp:coreProperties>
</file>